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inance and Insurance\Audit 2021 - 22\Asset Reg\2022\"/>
    </mc:Choice>
  </mc:AlternateContent>
  <xr:revisionPtr revIDLastSave="0" documentId="13_ncr:1_{E5D051DB-5935-4831-B923-64B92F01120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sset Reg 03-18" sheetId="2" r:id="rId1"/>
    <sheet name="Post O G Elec" sheetId="6" r:id="rId2"/>
    <sheet name="Defib Eastcrt" sheetId="5" r:id="rId3"/>
    <sheet name="SIDS" sheetId="3" r:id="rId4"/>
    <sheet name="Defib VH" sheetId="4" r:id="rId5"/>
  </sheets>
  <definedNames>
    <definedName name="_xlnm.Print_Area" localSheetId="0">'Asset Reg 03-18'!$A$1:$I$76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7" i="2" l="1"/>
  <c r="B65" i="2"/>
  <c r="L61" i="2" l="1"/>
  <c r="R55" i="2"/>
  <c r="B30" i="2"/>
  <c r="B25" i="2" l="1"/>
  <c r="B19" i="2"/>
  <c r="B13" i="2"/>
  <c r="B14" i="2" s="1"/>
  <c r="B60" i="2"/>
  <c r="B32" i="2" l="1"/>
</calcChain>
</file>

<file path=xl/sharedStrings.xml><?xml version="1.0" encoding="utf-8"?>
<sst xmlns="http://schemas.openxmlformats.org/spreadsheetml/2006/main" count="135" uniqueCount="111">
  <si>
    <t>1 x Air Skier/GB</t>
  </si>
  <si>
    <t>1 X Hip Twister/GB</t>
  </si>
  <si>
    <t>1 X Seated Leg Press/GB</t>
  </si>
  <si>
    <t>1 X Seated Chest Press/GB</t>
  </si>
  <si>
    <t>1 X Triple Pull Up/GB</t>
  </si>
  <si>
    <t>1 X Push Up &amp; Dip/GB</t>
  </si>
  <si>
    <t>1 X Air Walker/GB</t>
  </si>
  <si>
    <t>Main play structure - Slide Unit</t>
  </si>
  <si>
    <t>Main play structure - Multi Play Unit</t>
  </si>
  <si>
    <t>Total playground equipment</t>
  </si>
  <si>
    <t>1.  PLAYGROUND EQUIPMENT</t>
  </si>
  <si>
    <t>Purchase date</t>
  </si>
  <si>
    <t>4.  LAPTOP AND ACCESSORIES</t>
  </si>
  <si>
    <t>Laptop £299.72, scanner/printer £50.00, ext hard drive £35.84</t>
  </si>
  <si>
    <t>5.  STONE BOUNDARY WALL</t>
  </si>
  <si>
    <t>6.  BRICK BUILT (ROOFED) ELEC CABINET</t>
  </si>
  <si>
    <t>7.  GATES AND FENCES</t>
  </si>
  <si>
    <t xml:space="preserve"> </t>
  </si>
  <si>
    <t xml:space="preserve">Fence 1.  Post Office Green £795.00 </t>
  </si>
  <si>
    <t>Fence 2. Tetbury/Rommel Lane £770.00</t>
  </si>
  <si>
    <t>8.  STREET FURNITURE</t>
  </si>
  <si>
    <t>Bus shelter (Wheatsheaf)</t>
  </si>
  <si>
    <t>Bus shelter (Chelworth)</t>
  </si>
  <si>
    <t>Bus shelter (A429 Bridge)</t>
  </si>
  <si>
    <t>6 steel benches</t>
  </si>
  <si>
    <t>2 x street lights</t>
  </si>
  <si>
    <t>8 x Notice boards (4 new @ £2700)</t>
  </si>
  <si>
    <t>Eastcourt Former BT red phone box</t>
  </si>
  <si>
    <t>Additional bridge installed for play value</t>
  </si>
  <si>
    <t>Fresh air fitness</t>
  </si>
  <si>
    <t>*1</t>
  </si>
  <si>
    <t>1.  Main Village Green, Memorial Garden, Eastcourt ( next to Tel Box), PO Green, Rommel Corner ( Adjacent to Rommel Cottages), Rommel Lane/Tetbury Lane (Junction).</t>
  </si>
  <si>
    <t>Gravity Bowl Toddler</t>
  </si>
  <si>
    <t>2 X picnic benches (new @ £310.50)</t>
  </si>
  <si>
    <t>Gravity Rider Toddler</t>
  </si>
  <si>
    <t>Quad Rider Toddler</t>
  </si>
  <si>
    <t>Rockin Rider Toddler</t>
  </si>
  <si>
    <t>9.  Xmas tree lights</t>
  </si>
  <si>
    <t>9.  MISCELLANEOUS</t>
  </si>
  <si>
    <t>Grass tiles</t>
  </si>
  <si>
    <t>LAND - Several Plots of lane owned by the Parish Council</t>
  </si>
  <si>
    <t xml:space="preserve">1.  Tuners Lane by the Ford 2. Post Office Green 3.  Play Area The Butts &amp; four small areas 4.  The Village Green (adj to School) Station </t>
  </si>
  <si>
    <t>5.  Land surrounding Crudwell Sewage Pumping  6.  Memorial Garden  * = Self Insured</t>
  </si>
  <si>
    <t>Location</t>
  </si>
  <si>
    <t>3.  MOBILE SPEED INDICATING DEVICE &amp; ACCESSORIES</t>
  </si>
  <si>
    <t>Notes</t>
  </si>
  <si>
    <t>Two 2 drawer filing cabinets - no replacement value</t>
  </si>
  <si>
    <t>Computer - no replacement value</t>
  </si>
  <si>
    <t>External back up drive - replacement value £70</t>
  </si>
  <si>
    <t>Calculator - replacement value £30</t>
  </si>
  <si>
    <t>Shredder - replacement value £80</t>
  </si>
  <si>
    <t>Added</t>
  </si>
  <si>
    <t>Defribrillator</t>
  </si>
  <si>
    <t>Brick roofed electrical cabinet value £717</t>
  </si>
  <si>
    <t>HP Laptop, Epson printer/scanner, Seagate 2TB external hard drive</t>
  </si>
  <si>
    <t xml:space="preserve">Colour copier/scanner/printer cost of goods £69.99 </t>
  </si>
  <si>
    <t>Removed no longer held</t>
  </si>
  <si>
    <t>Removed to zero value</t>
  </si>
  <si>
    <t>Picnic table playground area</t>
  </si>
  <si>
    <t>2 x benchs playground area</t>
  </si>
  <si>
    <t>Removed 1 X multi play unit (boat)</t>
  </si>
  <si>
    <t>Bin playground area</t>
  </si>
  <si>
    <t>Added SID and accessories £3451.50</t>
  </si>
  <si>
    <t>Updated toddler equipment from net invoice values</t>
  </si>
  <si>
    <t>Revision and updated</t>
  </si>
  <si>
    <t xml:space="preserve"> Crudwell Village Hall and Rec Ground</t>
  </si>
  <si>
    <t>Clerks address</t>
  </si>
  <si>
    <t>Post Office Green</t>
  </si>
  <si>
    <t>Wheatsheaf</t>
  </si>
  <si>
    <t>Chelworth</t>
  </si>
  <si>
    <t>Village Hall Car Park</t>
  </si>
  <si>
    <t>Eastcourt</t>
  </si>
  <si>
    <t>PO Green, FAF area</t>
  </si>
  <si>
    <t>Playground Structures</t>
  </si>
  <si>
    <t>Toddler Play</t>
  </si>
  <si>
    <t xml:space="preserve">1 X Cross Country Skier/GB </t>
  </si>
  <si>
    <t>A429 Bridge</t>
  </si>
  <si>
    <t>2 years warranty from installation date 10 March 2018</t>
  </si>
  <si>
    <t>Timber double bay swings 2 cradle seats 2 flat seats</t>
  </si>
  <si>
    <t>Da Vinci Roundabout</t>
  </si>
  <si>
    <t>Eco Smart Grass matting</t>
  </si>
  <si>
    <t>Revised toddler equipment values and revalued FAF from invoices</t>
  </si>
  <si>
    <t>New play equipment added slide and multi play</t>
  </si>
  <si>
    <t>Added Bridge value £402</t>
  </si>
  <si>
    <t>New swings net value</t>
  </si>
  <si>
    <t>Crudwell School</t>
  </si>
  <si>
    <t>Disposals and additions</t>
  </si>
  <si>
    <t>Photos July 2021</t>
  </si>
  <si>
    <t>SIDS</t>
  </si>
  <si>
    <t>1802E11852B</t>
  </si>
  <si>
    <t>Serial Number</t>
  </si>
  <si>
    <t>2. a  DEFIBRILLATOR AND CABINET</t>
  </si>
  <si>
    <t>2. b  DEFIBRILLATOR AND CABINET</t>
  </si>
  <si>
    <t>Cabinet - Defibstore 4000 Green polycarbonate with electrics                         £489.00</t>
  </si>
  <si>
    <t>Defibrillator - HeartSine Samaritan 360P (360-STR-UK-10) 80514-000062     £695.00</t>
  </si>
  <si>
    <t>BR Telephone Box Eastcourt, asset register value                                               £1</t>
  </si>
  <si>
    <t>2. c   EASTCOURT BT TELEPHONE BOX</t>
  </si>
  <si>
    <t>5. PROJECTOR AAXA P7 Mini Projector with Battery, Native 1080P Full HD Resolution,
30,000 Hours LED Portable Projector,</t>
  </si>
  <si>
    <t>Cllr Lawes address</t>
  </si>
  <si>
    <t>JUNE 21 - ADDED PROJECTOR £332.32</t>
  </si>
  <si>
    <t>CRUDWELL PARISH COUNCIL ASSET REGISTER Date:  Sept 2021</t>
  </si>
  <si>
    <t>• 21E91043053B21</t>
  </si>
  <si>
    <t>Jan 2022 - Remove Xmas lights £90.00</t>
  </si>
  <si>
    <t>Post Office Green elec cabinet</t>
  </si>
  <si>
    <t>add</t>
  </si>
  <si>
    <t>Proj</t>
  </si>
  <si>
    <t>remove</t>
  </si>
  <si>
    <t>Replaced with new  Feb 22</t>
  </si>
  <si>
    <t>Air Skier</t>
  </si>
  <si>
    <t>Defib Ecourt</t>
  </si>
  <si>
    <t>Xmas lights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</si>
</sst>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[$-F800]dddd\,\ mmmm\ dd\,\ yyyy"/>
  </numFmts>
  <fonts count="41" x14ac:knownFonts="1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2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6"/>
      <name val="Calibri"/>
      <family val="2"/>
      <scheme val="minor"/>
    </font>
    <font>
      <u/>
      <sz val="14"/>
      <name val="Arial"/>
      <family val="2"/>
    </font>
    <font>
      <sz val="13"/>
      <color theme="1"/>
      <name val="Arial"/>
      <family val="2"/>
    </font>
    <font>
      <b/>
      <u/>
      <sz val="16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u/>
      <sz val="14"/>
      <color theme="1"/>
      <name val="Arial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3"/>
      <color theme="1"/>
      <name val="Arial"/>
      <family val="2"/>
    </font>
    <font>
      <b/>
      <sz val="13"/>
      <color theme="1"/>
      <name val="Calibri"/>
      <family val="2"/>
      <scheme val="minor"/>
    </font>
    <font>
      <sz val="16"/>
      <name val="Arial"/>
      <family val="2"/>
    </font>
    <font>
      <b/>
      <i/>
      <sz val="16"/>
      <color rgb="FFFF0000"/>
      <name val="Arial"/>
      <family val="2"/>
    </font>
    <font>
      <sz val="16"/>
      <color theme="1"/>
      <name val="Arial"/>
      <family val="2"/>
    </font>
    <font>
      <b/>
      <i/>
      <sz val="1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u/>
      <sz val="13"/>
      <color theme="4" tint="-0.499984740745262"/>
      <name val="Calibri"/>
      <family val="2"/>
      <scheme val="minor"/>
    </font>
    <font>
      <b/>
      <sz val="13"/>
      <name val="Calibri"/>
      <family val="2"/>
      <scheme val="minor"/>
    </font>
    <font>
      <b/>
      <i/>
      <u/>
      <sz val="13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.5"/>
      <color rgb="FF222222"/>
      <name val="Verdana"/>
      <family val="2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 applyFill="1" applyBorder="1" applyAlignment="1">
      <alignment horizontal="left"/>
    </xf>
    <xf numFmtId="0" fontId="5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7" fontId="6" fillId="0" borderId="0" xfId="0" applyNumberFormat="1" applyFont="1" applyAlignment="1">
      <alignment horizontal="left"/>
    </xf>
    <xf numFmtId="0" fontId="1" fillId="0" borderId="0" xfId="0" applyFont="1"/>
    <xf numFmtId="0" fontId="7" fillId="0" borderId="0" xfId="0" applyFont="1"/>
    <xf numFmtId="0" fontId="11" fillId="0" borderId="0" xfId="0" applyFont="1"/>
    <xf numFmtId="0" fontId="2" fillId="0" borderId="0" xfId="0" applyFont="1"/>
    <xf numFmtId="0" fontId="4" fillId="0" borderId="0" xfId="0" applyFont="1"/>
    <xf numFmtId="0" fontId="9" fillId="0" borderId="0" xfId="0" applyFont="1"/>
    <xf numFmtId="0" fontId="11" fillId="0" borderId="7" xfId="0" applyFont="1" applyBorder="1" applyAlignment="1">
      <alignment horizontal="left"/>
    </xf>
    <xf numFmtId="0" fontId="0" fillId="0" borderId="7" xfId="0" applyBorder="1"/>
    <xf numFmtId="0" fontId="4" fillId="0" borderId="7" xfId="0" applyFont="1" applyFill="1" applyBorder="1" applyAlignment="1">
      <alignment horizontal="left"/>
    </xf>
    <xf numFmtId="0" fontId="4" fillId="0" borderId="7" xfId="0" applyFont="1" applyBorder="1"/>
    <xf numFmtId="0" fontId="7" fillId="0" borderId="7" xfId="0" applyFont="1" applyBorder="1"/>
    <xf numFmtId="0" fontId="13" fillId="0" borderId="0" xfId="0" applyFont="1"/>
    <xf numFmtId="0" fontId="14" fillId="0" borderId="7" xfId="0" applyFont="1" applyBorder="1" applyAlignment="1"/>
    <xf numFmtId="164" fontId="15" fillId="0" borderId="0" xfId="0" applyNumberFormat="1" applyFont="1"/>
    <xf numFmtId="0" fontId="10" fillId="0" borderId="0" xfId="0" applyFont="1" applyAlignment="1">
      <alignment horizontal="left"/>
    </xf>
    <xf numFmtId="0" fontId="2" fillId="0" borderId="0" xfId="0" applyFont="1" applyBorder="1"/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/>
    <xf numFmtId="164" fontId="12" fillId="0" borderId="0" xfId="0" applyNumberFormat="1" applyFont="1" applyBorder="1"/>
    <xf numFmtId="0" fontId="0" fillId="0" borderId="0" xfId="0" applyBorder="1"/>
    <xf numFmtId="0" fontId="16" fillId="0" borderId="0" xfId="0" applyFont="1" applyBorder="1"/>
    <xf numFmtId="0" fontId="18" fillId="0" borderId="0" xfId="0" applyFont="1"/>
    <xf numFmtId="0" fontId="19" fillId="0" borderId="0" xfId="0" applyFont="1"/>
    <xf numFmtId="0" fontId="21" fillId="0" borderId="1" xfId="0" applyFont="1" applyBorder="1" applyAlignment="1">
      <alignment horizontal="left"/>
    </xf>
    <xf numFmtId="0" fontId="20" fillId="0" borderId="8" xfId="0" applyFont="1" applyBorder="1"/>
    <xf numFmtId="0" fontId="2" fillId="0" borderId="8" xfId="0" applyFont="1" applyBorder="1"/>
    <xf numFmtId="0" fontId="2" fillId="0" borderId="2" xfId="0" applyFont="1" applyBorder="1"/>
    <xf numFmtId="0" fontId="20" fillId="0" borderId="0" xfId="0" applyFont="1" applyBorder="1"/>
    <xf numFmtId="0" fontId="2" fillId="0" borderId="4" xfId="0" applyFont="1" applyBorder="1"/>
    <xf numFmtId="0" fontId="20" fillId="0" borderId="3" xfId="0" applyFont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0" fillId="0" borderId="9" xfId="0" applyFont="1" applyBorder="1"/>
    <xf numFmtId="0" fontId="2" fillId="0" borderId="9" xfId="0" applyFont="1" applyBorder="1"/>
    <xf numFmtId="0" fontId="2" fillId="0" borderId="6" xfId="0" applyFont="1" applyBorder="1"/>
    <xf numFmtId="0" fontId="22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/>
    <xf numFmtId="0" fontId="24" fillId="0" borderId="7" xfId="0" applyFont="1" applyBorder="1"/>
    <xf numFmtId="0" fontId="23" fillId="0" borderId="7" xfId="0" applyFont="1" applyFill="1" applyBorder="1" applyAlignment="1">
      <alignment horizontal="left"/>
    </xf>
    <xf numFmtId="0" fontId="24" fillId="0" borderId="0" xfId="0" applyFont="1" applyBorder="1"/>
    <xf numFmtId="0" fontId="25" fillId="0" borderId="0" xfId="0" applyFont="1"/>
    <xf numFmtId="0" fontId="25" fillId="0" borderId="7" xfId="0" applyFont="1" applyBorder="1"/>
    <xf numFmtId="0" fontId="23" fillId="0" borderId="0" xfId="0" applyFont="1"/>
    <xf numFmtId="0" fontId="23" fillId="0" borderId="7" xfId="0" applyFont="1" applyBorder="1"/>
    <xf numFmtId="0" fontId="26" fillId="0" borderId="0" xfId="0" applyFont="1"/>
    <xf numFmtId="0" fontId="27" fillId="0" borderId="0" xfId="0" applyFont="1" applyAlignment="1">
      <alignment horizontal="center"/>
    </xf>
    <xf numFmtId="17" fontId="27" fillId="0" borderId="0" xfId="0" applyNumberFormat="1" applyFont="1" applyAlignment="1">
      <alignment horizontal="center"/>
    </xf>
    <xf numFmtId="0" fontId="27" fillId="0" borderId="7" xfId="0" applyFont="1" applyBorder="1" applyAlignment="1">
      <alignment horizontal="center"/>
    </xf>
    <xf numFmtId="17" fontId="27" fillId="0" borderId="7" xfId="0" applyNumberFormat="1" applyFont="1" applyBorder="1" applyAlignment="1">
      <alignment horizontal="center"/>
    </xf>
    <xf numFmtId="17" fontId="27" fillId="0" borderId="0" xfId="0" applyNumberFormat="1" applyFont="1" applyBorder="1" applyAlignment="1">
      <alignment horizontal="center"/>
    </xf>
    <xf numFmtId="44" fontId="28" fillId="0" borderId="0" xfId="0" applyNumberFormat="1" applyFont="1"/>
    <xf numFmtId="44" fontId="29" fillId="0" borderId="0" xfId="0" applyNumberFormat="1" applyFont="1" applyAlignment="1">
      <alignment horizontal="right"/>
    </xf>
    <xf numFmtId="44" fontId="28" fillId="0" borderId="0" xfId="0" applyNumberFormat="1" applyFont="1" applyAlignment="1">
      <alignment horizontal="right"/>
    </xf>
    <xf numFmtId="44" fontId="18" fillId="0" borderId="0" xfId="0" applyNumberFormat="1" applyFont="1"/>
    <xf numFmtId="44" fontId="29" fillId="0" borderId="7" xfId="0" applyNumberFormat="1" applyFont="1" applyBorder="1" applyAlignment="1">
      <alignment horizontal="right"/>
    </xf>
    <xf numFmtId="44" fontId="30" fillId="0" borderId="0" xfId="0" applyNumberFormat="1" applyFont="1"/>
    <xf numFmtId="44" fontId="29" fillId="0" borderId="7" xfId="0" applyNumberFormat="1" applyFont="1" applyBorder="1"/>
    <xf numFmtId="44" fontId="29" fillId="0" borderId="0" xfId="0" applyNumberFormat="1" applyFont="1"/>
    <xf numFmtId="0" fontId="18" fillId="0" borderId="7" xfId="0" applyFont="1" applyBorder="1"/>
    <xf numFmtId="44" fontId="30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left"/>
    </xf>
    <xf numFmtId="0" fontId="18" fillId="0" borderId="0" xfId="0" applyFont="1" applyBorder="1"/>
    <xf numFmtId="0" fontId="18" fillId="0" borderId="0" xfId="0" applyFont="1" applyFill="1" applyBorder="1" applyAlignment="1">
      <alignment horizontal="left"/>
    </xf>
    <xf numFmtId="0" fontId="31" fillId="0" borderId="0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3" fillId="0" borderId="0" xfId="0" applyFont="1"/>
    <xf numFmtId="14" fontId="34" fillId="0" borderId="0" xfId="0" applyNumberFormat="1" applyFont="1" applyBorder="1"/>
    <xf numFmtId="0" fontId="34" fillId="0" borderId="0" xfId="0" applyFont="1" applyBorder="1"/>
    <xf numFmtId="0" fontId="27" fillId="0" borderId="0" xfId="0" applyFont="1" applyBorder="1"/>
    <xf numFmtId="0" fontId="27" fillId="0" borderId="0" xfId="0" applyFont="1" applyFill="1" applyBorder="1"/>
    <xf numFmtId="14" fontId="35" fillId="0" borderId="0" xfId="0" applyNumberFormat="1" applyFont="1" applyBorder="1"/>
    <xf numFmtId="0" fontId="4" fillId="0" borderId="10" xfId="0" applyFont="1" applyBorder="1"/>
    <xf numFmtId="44" fontId="29" fillId="0" borderId="10" xfId="0" applyNumberFormat="1" applyFont="1" applyBorder="1"/>
    <xf numFmtId="0" fontId="0" fillId="0" borderId="10" xfId="0" applyBorder="1"/>
    <xf numFmtId="0" fontId="24" fillId="0" borderId="10" xfId="0" applyFont="1" applyBorder="1"/>
    <xf numFmtId="165" fontId="27" fillId="0" borderId="10" xfId="0" applyNumberFormat="1" applyFont="1" applyBorder="1" applyAlignment="1">
      <alignment horizontal="center"/>
    </xf>
    <xf numFmtId="0" fontId="36" fillId="0" borderId="0" xfId="0" applyFont="1" applyBorder="1"/>
    <xf numFmtId="0" fontId="37" fillId="0" borderId="0" xfId="0" applyFont="1" applyBorder="1"/>
    <xf numFmtId="0" fontId="35" fillId="0" borderId="0" xfId="0" applyFont="1" applyBorder="1"/>
    <xf numFmtId="17" fontId="34" fillId="0" borderId="0" xfId="0" applyNumberFormat="1" applyFont="1" applyBorder="1" applyAlignment="1">
      <alignment horizontal="right"/>
    </xf>
    <xf numFmtId="17" fontId="36" fillId="0" borderId="0" xfId="0" applyNumberFormat="1" applyFont="1" applyBorder="1" applyAlignment="1">
      <alignment horizontal="left"/>
    </xf>
    <xf numFmtId="11" fontId="39" fillId="0" borderId="0" xfId="0" applyNumberFormat="1" applyFont="1" applyAlignment="1">
      <alignment vertical="center"/>
    </xf>
    <xf numFmtId="0" fontId="19" fillId="0" borderId="0" xfId="0" applyFont="1" applyBorder="1"/>
    <xf numFmtId="0" fontId="38" fillId="0" borderId="0" xfId="0" applyFont="1" applyBorder="1"/>
    <xf numFmtId="0" fontId="17" fillId="0" borderId="0" xfId="0" applyFont="1" applyBorder="1"/>
    <xf numFmtId="0" fontId="0" fillId="0" borderId="0" xfId="0" applyAlignment="1">
      <alignment vertical="center"/>
    </xf>
    <xf numFmtId="0" fontId="14" fillId="0" borderId="0" xfId="0" applyFont="1" applyBorder="1" applyAlignment="1"/>
    <xf numFmtId="44" fontId="29" fillId="0" borderId="0" xfId="0" applyNumberFormat="1" applyFont="1" applyBorder="1"/>
    <xf numFmtId="0" fontId="25" fillId="0" borderId="0" xfId="0" applyFont="1" applyBorder="1"/>
    <xf numFmtId="0" fontId="14" fillId="0" borderId="0" xfId="0" applyFont="1" applyBorder="1" applyAlignment="1">
      <alignment wrapText="1"/>
    </xf>
    <xf numFmtId="8" fontId="29" fillId="0" borderId="0" xfId="0" applyNumberFormat="1" applyFont="1" applyBorder="1"/>
    <xf numFmtId="0" fontId="2" fillId="0" borderId="0" xfId="0" applyFont="1" applyAlignment="1">
      <alignment vertical="center"/>
    </xf>
    <xf numFmtId="17" fontId="37" fillId="0" borderId="0" xfId="0" applyNumberFormat="1" applyFont="1" applyAlignment="1">
      <alignment horizontal="center"/>
    </xf>
    <xf numFmtId="44" fontId="40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217981</xdr:colOff>
      <xdr:row>33</xdr:row>
      <xdr:rowOff>27786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381D0E0-1BDB-4540-AC49-660424325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52381" cy="63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514350</xdr:colOff>
      <xdr:row>24</xdr:row>
      <xdr:rowOff>177799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C359C7-D1B8-477A-A58C-2C724E634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562349" cy="4749799"/>
        </a:xfrm>
        <a:prstGeom prst="rect">
          <a:avLst/>
        </a:prstGeom>
      </xdr:spPr>
    </xdr:pic>
    <xdr:clientData/>
  </xdr:twoCellAnchor>
  <xdr:twoCellAnchor editAs="oneCell">
    <xdr:from>
      <xdr:col>6</xdr:col>
      <xdr:colOff>542927</xdr:colOff>
      <xdr:row>0</xdr:row>
      <xdr:rowOff>1</xdr:rowOff>
    </xdr:from>
    <xdr:to>
      <xdr:col>12</xdr:col>
      <xdr:colOff>485777</xdr:colOff>
      <xdr:row>25</xdr:row>
      <xdr:rowOff>38100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3D49C97-DD2F-4C62-9452-7C60FAF4E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00527" y="1"/>
          <a:ext cx="3600450" cy="4800599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0</xdr:row>
      <xdr:rowOff>1</xdr:rowOff>
    </xdr:from>
    <xdr:to>
      <xdr:col>19</xdr:col>
      <xdr:colOff>542925</xdr:colOff>
      <xdr:row>25</xdr:row>
      <xdr:rowOff>25399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BBAEFD3-F581-4F8F-A8F2-CD9D305E8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34401" y="1"/>
          <a:ext cx="3590924" cy="478789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11</xdr:col>
      <xdr:colOff>27962</xdr:colOff>
      <xdr:row>63</xdr:row>
      <xdr:rowOff>46786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5E5F2C-3E5C-40DA-A394-800AF6A30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28800" y="5334000"/>
          <a:ext cx="4904762" cy="67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47624</xdr:rowOff>
    </xdr:from>
    <xdr:to>
      <xdr:col>11</xdr:col>
      <xdr:colOff>393487</xdr:colOff>
      <xdr:row>49</xdr:row>
      <xdr:rowOff>178573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D5CCD7-0303-4703-B2E1-43B369EDB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4"/>
          <a:ext cx="7099087" cy="9465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2"/>
  <sheetViews>
    <sheetView tabSelected="1" topLeftCell="A47" zoomScale="82" zoomScaleNormal="82" workbookViewId="0">
      <selection activeCell="B67" sqref="B67"/>
    </sheetView>
  </sheetViews>
  <sheetFormatPr defaultRowHeight="15" x14ac:dyDescent="0.25"/>
  <cols>
    <col min="1" max="1" width="76" customWidth="1"/>
    <col min="2" max="2" width="19.85546875" bestFit="1" customWidth="1"/>
    <col min="3" max="3" width="26" customWidth="1"/>
    <col min="4" max="4" width="44.28515625" customWidth="1"/>
    <col min="5" max="5" width="10.5703125" customWidth="1"/>
    <col min="7" max="7" width="17.140625" bestFit="1" customWidth="1"/>
    <col min="11" max="11" width="14.5703125" bestFit="1" customWidth="1"/>
  </cols>
  <sheetData>
    <row r="1" spans="1:19" ht="26.25" x14ac:dyDescent="0.4">
      <c r="A1" s="73" t="s">
        <v>100</v>
      </c>
      <c r="B1" s="74"/>
      <c r="C1" s="29"/>
      <c r="D1" s="30" t="s">
        <v>43</v>
      </c>
      <c r="E1" s="29"/>
      <c r="F1" s="29"/>
      <c r="G1" s="30" t="s">
        <v>11</v>
      </c>
      <c r="J1" s="27"/>
      <c r="K1" s="91" t="s">
        <v>45</v>
      </c>
      <c r="L1" s="92" t="s">
        <v>86</v>
      </c>
      <c r="M1" s="92"/>
      <c r="N1" s="92"/>
      <c r="O1" s="27"/>
      <c r="P1" s="27"/>
      <c r="Q1" s="27"/>
      <c r="R1" s="27"/>
      <c r="S1" s="27"/>
    </row>
    <row r="2" spans="1:19" ht="15.75" x14ac:dyDescent="0.25">
      <c r="A2" s="5" t="s">
        <v>17</v>
      </c>
      <c r="B2" s="2"/>
      <c r="G2" s="11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8.75" x14ac:dyDescent="0.3">
      <c r="A3" s="4" t="s">
        <v>10</v>
      </c>
      <c r="B3" s="7"/>
      <c r="D3" s="44" t="s">
        <v>17</v>
      </c>
      <c r="G3" s="53" t="s">
        <v>17</v>
      </c>
      <c r="J3" s="27"/>
      <c r="K3" s="75">
        <v>42201</v>
      </c>
      <c r="L3" s="76" t="s">
        <v>56</v>
      </c>
      <c r="M3" s="48"/>
      <c r="N3" s="48"/>
      <c r="O3" s="48"/>
      <c r="P3" s="48"/>
      <c r="Q3" s="48"/>
      <c r="R3" s="48"/>
      <c r="S3" s="27"/>
    </row>
    <row r="4" spans="1:19" ht="18.75" x14ac:dyDescent="0.3">
      <c r="A4" s="17" t="s">
        <v>29</v>
      </c>
      <c r="B4" s="7"/>
      <c r="D4" s="45"/>
      <c r="G4" s="45"/>
      <c r="J4" s="27"/>
      <c r="K4" s="77" t="s">
        <v>46</v>
      </c>
      <c r="L4" s="48"/>
      <c r="M4" s="48"/>
      <c r="N4" s="48"/>
      <c r="O4" s="48"/>
      <c r="P4" s="48"/>
      <c r="Q4" s="48"/>
      <c r="R4" s="48"/>
      <c r="S4" s="27"/>
    </row>
    <row r="5" spans="1:19" ht="20.25" x14ac:dyDescent="0.3">
      <c r="A5" s="20" t="s">
        <v>0</v>
      </c>
      <c r="B5" s="59">
        <v>725.9</v>
      </c>
      <c r="D5" s="44" t="s">
        <v>65</v>
      </c>
      <c r="G5" s="54">
        <v>2012</v>
      </c>
      <c r="J5" s="27"/>
      <c r="K5" s="77" t="s">
        <v>47</v>
      </c>
      <c r="L5" s="48"/>
      <c r="M5" s="48"/>
      <c r="N5" s="48"/>
      <c r="O5" s="48"/>
      <c r="P5" s="48"/>
      <c r="Q5" s="48"/>
      <c r="R5" s="48"/>
      <c r="S5" s="27"/>
    </row>
    <row r="6" spans="1:19" ht="20.25" x14ac:dyDescent="0.3">
      <c r="A6" s="20" t="s">
        <v>1</v>
      </c>
      <c r="B6" s="59">
        <v>804.3</v>
      </c>
      <c r="D6" s="45"/>
      <c r="G6" s="45" t="s">
        <v>107</v>
      </c>
      <c r="J6" s="27"/>
      <c r="K6" s="77" t="s">
        <v>48</v>
      </c>
      <c r="L6" s="48"/>
      <c r="M6" s="48"/>
      <c r="N6" s="48"/>
      <c r="O6" s="48"/>
      <c r="P6" s="48"/>
      <c r="Q6" s="48"/>
      <c r="R6" s="48"/>
      <c r="S6" s="27"/>
    </row>
    <row r="7" spans="1:19" ht="20.25" x14ac:dyDescent="0.3">
      <c r="A7" s="20" t="s">
        <v>2</v>
      </c>
      <c r="B7" s="59">
        <v>857.64</v>
      </c>
      <c r="D7" s="45"/>
      <c r="G7" s="45"/>
      <c r="J7" s="27"/>
      <c r="K7" s="77" t="s">
        <v>49</v>
      </c>
      <c r="L7" s="48"/>
      <c r="M7" s="48"/>
      <c r="N7" s="48"/>
      <c r="O7" s="48"/>
      <c r="P7" s="48"/>
      <c r="Q7" s="48"/>
      <c r="R7" s="48"/>
      <c r="S7" s="27"/>
    </row>
    <row r="8" spans="1:19" ht="20.25" x14ac:dyDescent="0.3">
      <c r="A8" s="20" t="s">
        <v>3</v>
      </c>
      <c r="B8" s="59">
        <v>1763.92</v>
      </c>
      <c r="D8" s="45"/>
      <c r="G8" s="45"/>
      <c r="J8" s="27"/>
      <c r="K8" s="77" t="s">
        <v>50</v>
      </c>
      <c r="L8" s="48"/>
      <c r="M8" s="48"/>
      <c r="N8" s="48"/>
      <c r="O8" s="48"/>
      <c r="P8" s="48"/>
      <c r="Q8" s="48"/>
      <c r="R8" s="48"/>
      <c r="S8" s="27"/>
    </row>
    <row r="9" spans="1:19" ht="20.25" x14ac:dyDescent="0.3">
      <c r="A9" s="20" t="s">
        <v>4</v>
      </c>
      <c r="B9" s="59">
        <v>659.46</v>
      </c>
      <c r="D9" s="45"/>
      <c r="G9" s="45"/>
      <c r="J9" s="27"/>
      <c r="K9" s="77" t="s">
        <v>55</v>
      </c>
      <c r="L9" s="48"/>
      <c r="M9" s="48"/>
      <c r="N9" s="48"/>
      <c r="O9" s="48"/>
      <c r="P9" s="48"/>
      <c r="Q9" s="48"/>
      <c r="R9" s="48"/>
      <c r="S9" s="27"/>
    </row>
    <row r="10" spans="1:19" ht="20.25" x14ac:dyDescent="0.3">
      <c r="A10" s="20" t="s">
        <v>5</v>
      </c>
      <c r="B10" s="59">
        <v>643.99</v>
      </c>
      <c r="D10" s="45"/>
      <c r="G10" s="45"/>
      <c r="J10" s="27"/>
      <c r="K10" s="77"/>
      <c r="L10" s="48"/>
      <c r="M10" s="48"/>
      <c r="N10" s="48"/>
      <c r="O10" s="48"/>
      <c r="P10" s="48"/>
      <c r="Q10" s="48"/>
      <c r="R10" s="48"/>
      <c r="S10" s="27"/>
    </row>
    <row r="11" spans="1:19" ht="20.25" x14ac:dyDescent="0.3">
      <c r="A11" s="20" t="s">
        <v>6</v>
      </c>
      <c r="B11" s="59">
        <v>975.86</v>
      </c>
      <c r="D11" s="45"/>
      <c r="G11" s="45"/>
      <c r="J11" s="27"/>
      <c r="K11" s="75">
        <v>42201</v>
      </c>
      <c r="L11" s="76" t="s">
        <v>51</v>
      </c>
      <c r="M11" s="48"/>
      <c r="N11" s="48"/>
      <c r="O11" s="48"/>
      <c r="P11" s="48"/>
      <c r="Q11" s="48"/>
      <c r="R11" s="48"/>
      <c r="S11" s="27"/>
    </row>
    <row r="12" spans="1:19" ht="20.25" x14ac:dyDescent="0.3">
      <c r="A12" s="3" t="s">
        <v>75</v>
      </c>
      <c r="B12" s="59">
        <v>854</v>
      </c>
      <c r="D12" s="45"/>
      <c r="G12" s="54" t="s">
        <v>17</v>
      </c>
      <c r="J12" s="27"/>
      <c r="K12" s="77" t="s">
        <v>52</v>
      </c>
      <c r="L12" s="48"/>
      <c r="M12" s="48"/>
      <c r="N12" s="48"/>
      <c r="O12" s="48"/>
      <c r="P12" s="48"/>
      <c r="Q12" s="48"/>
      <c r="R12" s="48"/>
      <c r="S12" s="27"/>
    </row>
    <row r="13" spans="1:19" ht="20.25" x14ac:dyDescent="0.3">
      <c r="A13" s="3" t="s">
        <v>39</v>
      </c>
      <c r="B13" s="59">
        <f>1215</f>
        <v>1215</v>
      </c>
      <c r="D13" s="45"/>
      <c r="G13" s="54"/>
      <c r="J13" s="27"/>
      <c r="K13" s="48"/>
      <c r="L13" s="48"/>
      <c r="M13" s="48"/>
      <c r="N13" s="48"/>
      <c r="O13" s="48"/>
      <c r="P13" s="48"/>
      <c r="Q13" s="48"/>
      <c r="R13" s="48"/>
      <c r="S13" s="27"/>
    </row>
    <row r="14" spans="1:19" ht="20.25" x14ac:dyDescent="0.3">
      <c r="A14" s="7"/>
      <c r="B14" s="60">
        <f>SUM(B5:B13)</f>
        <v>8500.07</v>
      </c>
      <c r="D14" s="45"/>
      <c r="G14" s="45"/>
      <c r="J14" s="27"/>
      <c r="K14" s="75">
        <v>42354</v>
      </c>
      <c r="L14" s="76" t="s">
        <v>51</v>
      </c>
      <c r="M14" s="48"/>
      <c r="N14" s="48"/>
      <c r="O14" s="48"/>
      <c r="P14" s="48"/>
      <c r="Q14" s="48"/>
      <c r="R14" s="48"/>
      <c r="S14" s="27"/>
    </row>
    <row r="15" spans="1:19" ht="20.25" x14ac:dyDescent="0.3">
      <c r="A15" s="42" t="s">
        <v>73</v>
      </c>
      <c r="B15" s="61"/>
      <c r="D15" s="45"/>
      <c r="G15" s="45"/>
      <c r="J15" s="27"/>
      <c r="K15" s="77" t="s">
        <v>54</v>
      </c>
      <c r="L15" s="48"/>
      <c r="M15" s="48"/>
      <c r="N15" s="48"/>
      <c r="O15" s="48"/>
      <c r="P15" s="48"/>
      <c r="Q15" s="48"/>
      <c r="R15" s="48"/>
      <c r="S15" s="27"/>
    </row>
    <row r="16" spans="1:19" ht="20.25" x14ac:dyDescent="0.3">
      <c r="A16" s="3" t="s">
        <v>7</v>
      </c>
      <c r="B16" s="61">
        <v>8380</v>
      </c>
      <c r="D16" s="45"/>
      <c r="G16" s="55">
        <v>42795</v>
      </c>
      <c r="J16" s="27"/>
      <c r="K16" s="48"/>
      <c r="L16" s="48"/>
      <c r="M16" s="48"/>
      <c r="N16" s="48"/>
      <c r="O16" s="48"/>
      <c r="P16" s="48"/>
      <c r="Q16" s="48"/>
      <c r="R16" s="48"/>
      <c r="S16" s="27"/>
    </row>
    <row r="17" spans="1:19" ht="20.25" x14ac:dyDescent="0.3">
      <c r="A17" s="3" t="s">
        <v>8</v>
      </c>
      <c r="B17" s="61">
        <v>12600</v>
      </c>
      <c r="D17" s="45"/>
      <c r="G17" s="55">
        <v>42795</v>
      </c>
      <c r="J17" s="27"/>
      <c r="K17" s="75">
        <v>42705</v>
      </c>
      <c r="L17" s="76" t="s">
        <v>51</v>
      </c>
      <c r="M17" s="48"/>
      <c r="N17" s="48"/>
      <c r="O17" s="48"/>
      <c r="P17" s="48"/>
      <c r="Q17" s="48"/>
      <c r="R17" s="48"/>
      <c r="S17" s="27"/>
    </row>
    <row r="18" spans="1:19" ht="20.25" x14ac:dyDescent="0.3">
      <c r="A18" s="3" t="s">
        <v>28</v>
      </c>
      <c r="B18" s="61">
        <v>402</v>
      </c>
      <c r="D18" s="45"/>
      <c r="G18" s="55">
        <v>42826</v>
      </c>
      <c r="J18" s="27"/>
      <c r="K18" s="78" t="s">
        <v>53</v>
      </c>
      <c r="L18" s="48"/>
      <c r="M18" s="48"/>
      <c r="N18" s="48"/>
      <c r="O18" s="48"/>
      <c r="P18" s="48"/>
      <c r="Q18" s="48"/>
      <c r="R18" s="48"/>
      <c r="S18" s="27"/>
    </row>
    <row r="19" spans="1:19" ht="20.25" x14ac:dyDescent="0.3">
      <c r="A19" s="3"/>
      <c r="B19" s="60">
        <f>SUM(B16:B18)</f>
        <v>21382</v>
      </c>
      <c r="D19" s="45"/>
      <c r="G19" s="55"/>
      <c r="J19" s="27"/>
      <c r="K19" s="77"/>
      <c r="L19" s="48"/>
      <c r="M19" s="76"/>
      <c r="N19" s="76"/>
      <c r="O19" s="48"/>
      <c r="P19" s="48"/>
      <c r="Q19" s="48"/>
      <c r="R19" s="48"/>
      <c r="S19" s="27"/>
    </row>
    <row r="20" spans="1:19" ht="20.25" x14ac:dyDescent="0.3">
      <c r="A20" s="43" t="s">
        <v>74</v>
      </c>
      <c r="B20" s="61"/>
      <c r="D20" s="45"/>
      <c r="G20" s="55"/>
      <c r="J20" s="27"/>
      <c r="K20" s="75">
        <v>42825</v>
      </c>
      <c r="L20" s="76" t="s">
        <v>57</v>
      </c>
      <c r="M20" s="77"/>
      <c r="N20" s="48"/>
      <c r="O20" s="48"/>
      <c r="P20" s="48"/>
      <c r="Q20" s="48"/>
      <c r="R20" s="48"/>
      <c r="S20" s="27"/>
    </row>
    <row r="21" spans="1:19" ht="20.25" x14ac:dyDescent="0.3">
      <c r="A21" s="3" t="s">
        <v>32</v>
      </c>
      <c r="B21" s="61">
        <v>913.75</v>
      </c>
      <c r="D21" s="45"/>
      <c r="G21" s="55">
        <v>41974</v>
      </c>
      <c r="J21" s="27"/>
      <c r="K21" s="79" t="s">
        <v>61</v>
      </c>
      <c r="L21" s="77"/>
      <c r="M21" s="77"/>
      <c r="N21" s="48"/>
      <c r="O21" s="48"/>
      <c r="P21" s="48"/>
      <c r="Q21" s="48"/>
      <c r="R21" s="48"/>
      <c r="S21" s="27"/>
    </row>
    <row r="22" spans="1:19" ht="20.25" x14ac:dyDescent="0.3">
      <c r="A22" s="3" t="s">
        <v>34</v>
      </c>
      <c r="B22" s="61">
        <v>696.15</v>
      </c>
      <c r="D22" s="45"/>
      <c r="G22" s="55">
        <v>41974</v>
      </c>
      <c r="J22" s="27"/>
      <c r="K22" s="77" t="s">
        <v>58</v>
      </c>
      <c r="L22" s="77"/>
      <c r="M22" s="77"/>
      <c r="N22" s="48"/>
      <c r="O22" s="48"/>
      <c r="P22" s="48"/>
      <c r="Q22" s="48"/>
      <c r="R22" s="48"/>
      <c r="S22" s="27"/>
    </row>
    <row r="23" spans="1:19" ht="20.25" x14ac:dyDescent="0.3">
      <c r="A23" s="3" t="s">
        <v>35</v>
      </c>
      <c r="B23" s="61">
        <v>1302.2</v>
      </c>
      <c r="D23" s="45"/>
      <c r="G23" s="55">
        <v>41974</v>
      </c>
      <c r="J23" s="27"/>
      <c r="K23" s="77" t="s">
        <v>59</v>
      </c>
      <c r="L23" s="77"/>
      <c r="M23" s="77"/>
      <c r="N23" s="48"/>
      <c r="O23" s="48"/>
      <c r="P23" s="48"/>
      <c r="Q23" s="48"/>
      <c r="R23" s="48"/>
      <c r="S23" s="27"/>
    </row>
    <row r="24" spans="1:19" ht="20.25" x14ac:dyDescent="0.3">
      <c r="A24" s="3" t="s">
        <v>36</v>
      </c>
      <c r="B24" s="61">
        <v>680.85</v>
      </c>
      <c r="D24" s="45"/>
      <c r="G24" s="55">
        <v>41974</v>
      </c>
      <c r="J24" s="27"/>
      <c r="K24" s="77" t="s">
        <v>17</v>
      </c>
      <c r="L24" s="77"/>
      <c r="M24" s="48"/>
      <c r="N24" s="48"/>
      <c r="O24" s="48"/>
      <c r="P24" s="48"/>
      <c r="Q24" s="48"/>
      <c r="R24" s="48"/>
      <c r="S24" s="27"/>
    </row>
    <row r="25" spans="1:19" ht="20.25" x14ac:dyDescent="0.3">
      <c r="A25" s="3"/>
      <c r="B25" s="60">
        <f>SUM(B21:B24)</f>
        <v>3592.9500000000003</v>
      </c>
      <c r="D25" s="45"/>
      <c r="G25" s="55"/>
      <c r="J25" s="27"/>
      <c r="K25" s="75">
        <v>42825</v>
      </c>
      <c r="L25" s="76" t="s">
        <v>51</v>
      </c>
      <c r="M25" s="77"/>
      <c r="N25" s="77"/>
      <c r="O25" s="77"/>
      <c r="P25" s="77"/>
      <c r="Q25" s="48"/>
      <c r="R25" s="48"/>
      <c r="S25" s="27"/>
    </row>
    <row r="26" spans="1:19" ht="20.25" x14ac:dyDescent="0.3">
      <c r="A26" s="3"/>
      <c r="B26" s="60"/>
      <c r="D26" s="45"/>
      <c r="G26" s="55"/>
      <c r="J26" s="27"/>
      <c r="K26" s="79" t="s">
        <v>82</v>
      </c>
      <c r="L26" s="87"/>
      <c r="M26" s="87"/>
      <c r="N26" s="87"/>
      <c r="O26" s="87"/>
      <c r="P26" s="77"/>
      <c r="Q26" s="48"/>
      <c r="R26" s="48"/>
      <c r="S26" s="27"/>
    </row>
    <row r="27" spans="1:19" ht="20.25" x14ac:dyDescent="0.3">
      <c r="A27" s="3" t="s">
        <v>78</v>
      </c>
      <c r="B27" s="61">
        <v>2450.6799999999998</v>
      </c>
      <c r="D27" s="45"/>
      <c r="G27" s="55">
        <v>43191</v>
      </c>
      <c r="J27" s="27"/>
      <c r="K27" s="79"/>
      <c r="L27" s="87"/>
      <c r="M27" s="87"/>
      <c r="N27" s="87"/>
      <c r="O27" s="87"/>
      <c r="P27" s="77"/>
      <c r="Q27" s="48"/>
      <c r="R27" s="48"/>
      <c r="S27" s="27"/>
    </row>
    <row r="28" spans="1:19" ht="20.25" x14ac:dyDescent="0.3">
      <c r="A28" s="3" t="s">
        <v>79</v>
      </c>
      <c r="B28" s="61">
        <v>2215.67</v>
      </c>
      <c r="D28" s="45"/>
      <c r="G28" s="55">
        <v>43191</v>
      </c>
      <c r="J28" s="27"/>
      <c r="K28" s="75">
        <v>42825</v>
      </c>
      <c r="L28" s="76"/>
      <c r="M28" s="77"/>
      <c r="N28" s="77"/>
      <c r="O28" s="77"/>
      <c r="P28" s="77"/>
      <c r="Q28" s="48"/>
      <c r="R28" s="48"/>
      <c r="S28" s="27"/>
    </row>
    <row r="29" spans="1:19" ht="20.25" x14ac:dyDescent="0.3">
      <c r="A29" s="3" t="s">
        <v>80</v>
      </c>
      <c r="B29" s="61">
        <v>2184</v>
      </c>
      <c r="D29" s="45"/>
      <c r="G29" s="55">
        <v>43191</v>
      </c>
      <c r="J29" s="27"/>
      <c r="K29" s="77" t="s">
        <v>60</v>
      </c>
      <c r="L29" s="77"/>
      <c r="M29" s="48"/>
      <c r="N29" s="48"/>
      <c r="O29" s="48"/>
      <c r="P29" s="48"/>
      <c r="Q29" s="48"/>
      <c r="R29" s="48"/>
      <c r="S29" s="27"/>
    </row>
    <row r="30" spans="1:19" ht="20.25" x14ac:dyDescent="0.3">
      <c r="A30" s="3"/>
      <c r="B30" s="60">
        <f>SUM(B27:B29)</f>
        <v>6850.35</v>
      </c>
      <c r="D30" s="45"/>
      <c r="G30" s="55"/>
      <c r="J30" s="27"/>
      <c r="K30" s="77"/>
      <c r="L30" s="77"/>
      <c r="M30" s="48"/>
      <c r="N30" s="48"/>
      <c r="O30" s="48"/>
      <c r="P30" s="48"/>
      <c r="Q30" s="48"/>
      <c r="R30" s="48"/>
      <c r="S30" s="27"/>
    </row>
    <row r="31" spans="1:19" ht="20.25" x14ac:dyDescent="0.3">
      <c r="A31" s="3"/>
      <c r="B31" s="61"/>
      <c r="D31" s="45"/>
      <c r="G31" s="55"/>
      <c r="J31" s="27"/>
      <c r="K31" s="89">
        <v>42826</v>
      </c>
      <c r="L31" s="77" t="s">
        <v>83</v>
      </c>
      <c r="M31" s="48"/>
      <c r="N31" s="48"/>
      <c r="O31" s="48"/>
      <c r="P31" s="48"/>
      <c r="Q31" s="48"/>
      <c r="R31" s="48"/>
      <c r="S31" s="27"/>
    </row>
    <row r="32" spans="1:19" ht="20.25" x14ac:dyDescent="0.3">
      <c r="A32" s="12" t="s">
        <v>9</v>
      </c>
      <c r="B32" s="63">
        <f>B14+B19+B25+B30</f>
        <v>40325.369999999995</v>
      </c>
      <c r="C32" s="13"/>
      <c r="D32" s="46"/>
      <c r="E32" s="13"/>
      <c r="F32" s="13"/>
      <c r="G32" s="56"/>
      <c r="J32" s="27"/>
      <c r="K32" s="88"/>
      <c r="L32" s="76"/>
      <c r="M32" s="77"/>
      <c r="N32" s="48"/>
      <c r="O32" s="48"/>
      <c r="P32" s="48"/>
      <c r="Q32" s="48"/>
      <c r="R32" s="77"/>
      <c r="S32" s="27"/>
    </row>
    <row r="33" spans="1:19" ht="20.25" x14ac:dyDescent="0.3">
      <c r="A33" s="14" t="s">
        <v>91</v>
      </c>
      <c r="B33" s="65">
        <v>2075</v>
      </c>
      <c r="C33" s="13"/>
      <c r="D33" s="47" t="s">
        <v>85</v>
      </c>
      <c r="E33" s="13"/>
      <c r="F33" s="13"/>
      <c r="G33" s="57">
        <v>41974</v>
      </c>
      <c r="J33" s="27"/>
      <c r="K33" s="75">
        <v>43166</v>
      </c>
      <c r="L33" s="76" t="s">
        <v>64</v>
      </c>
      <c r="M33" s="77"/>
      <c r="N33" s="76"/>
      <c r="O33" s="48"/>
      <c r="P33" s="48"/>
      <c r="Q33" s="48"/>
      <c r="R33" s="77"/>
      <c r="S33" s="27"/>
    </row>
    <row r="34" spans="1:19" ht="20.25" x14ac:dyDescent="0.3">
      <c r="A34" s="14" t="s">
        <v>92</v>
      </c>
      <c r="B34" s="65">
        <v>1184</v>
      </c>
      <c r="C34" s="13"/>
      <c r="D34" s="47" t="s">
        <v>71</v>
      </c>
      <c r="E34" s="13"/>
      <c r="F34" s="13"/>
      <c r="G34" s="57">
        <v>44409</v>
      </c>
      <c r="J34" s="27"/>
      <c r="K34" s="75"/>
      <c r="L34" s="76"/>
      <c r="M34" s="77"/>
      <c r="N34" s="76"/>
      <c r="O34" s="48"/>
      <c r="P34" s="48"/>
      <c r="Q34" s="48"/>
      <c r="R34" s="77"/>
      <c r="S34" s="27"/>
    </row>
    <row r="35" spans="1:19" ht="20.25" x14ac:dyDescent="0.3">
      <c r="A35" s="14" t="s">
        <v>96</v>
      </c>
      <c r="B35" s="65">
        <v>1</v>
      </c>
      <c r="C35" s="13"/>
      <c r="D35" s="47"/>
      <c r="E35" s="13"/>
      <c r="F35" s="13"/>
      <c r="G35" s="57"/>
      <c r="J35" s="27"/>
      <c r="K35" s="75"/>
      <c r="L35" s="76"/>
      <c r="M35" s="77"/>
      <c r="N35" s="76"/>
      <c r="O35" s="48"/>
      <c r="P35" s="48"/>
      <c r="Q35" s="48"/>
      <c r="R35" s="77"/>
      <c r="S35" s="27"/>
    </row>
    <row r="36" spans="1:19" ht="20.25" x14ac:dyDescent="0.3">
      <c r="A36" s="80" t="s">
        <v>44</v>
      </c>
      <c r="B36" s="81">
        <v>3451.5</v>
      </c>
      <c r="C36" s="82"/>
      <c r="D36" s="83" t="s">
        <v>77</v>
      </c>
      <c r="E36" s="82"/>
      <c r="F36" s="82"/>
      <c r="G36" s="84">
        <v>43169</v>
      </c>
      <c r="J36" s="27"/>
      <c r="K36" s="77" t="s">
        <v>62</v>
      </c>
      <c r="L36" s="77"/>
      <c r="M36" s="77"/>
      <c r="N36" s="77"/>
      <c r="O36" s="77"/>
      <c r="P36" s="77"/>
      <c r="Q36" s="77"/>
      <c r="R36" s="27"/>
      <c r="S36" s="27"/>
    </row>
    <row r="37" spans="1:19" ht="20.25" x14ac:dyDescent="0.3">
      <c r="A37" s="10" t="s">
        <v>12</v>
      </c>
      <c r="B37" s="66" t="s">
        <v>17</v>
      </c>
      <c r="D37" s="49" t="s">
        <v>17</v>
      </c>
      <c r="G37" s="55" t="s">
        <v>17</v>
      </c>
      <c r="J37" s="27"/>
      <c r="K37" s="89">
        <v>43191</v>
      </c>
      <c r="L37" s="85" t="s">
        <v>64</v>
      </c>
      <c r="M37" s="85"/>
      <c r="N37" s="85"/>
      <c r="O37" s="77"/>
      <c r="P37" s="77"/>
      <c r="Q37" s="77"/>
      <c r="R37" s="28"/>
      <c r="S37" s="27"/>
    </row>
    <row r="38" spans="1:19" ht="20.25" x14ac:dyDescent="0.3">
      <c r="A38" s="18" t="s">
        <v>13</v>
      </c>
      <c r="B38" s="65">
        <v>385.56</v>
      </c>
      <c r="C38" s="13"/>
      <c r="D38" s="50" t="s">
        <v>66</v>
      </c>
      <c r="E38" s="13"/>
      <c r="F38" s="13"/>
      <c r="G38" s="57">
        <v>42339</v>
      </c>
      <c r="J38" s="27"/>
      <c r="K38" s="86" t="s">
        <v>63</v>
      </c>
      <c r="L38" s="86"/>
      <c r="M38" s="86"/>
      <c r="N38" s="86"/>
      <c r="O38" s="86"/>
      <c r="P38" s="86"/>
      <c r="Q38" s="21"/>
      <c r="R38" s="27"/>
      <c r="S38" s="27"/>
    </row>
    <row r="39" spans="1:19" ht="20.25" x14ac:dyDescent="0.3">
      <c r="A39" s="95"/>
      <c r="B39" s="96"/>
      <c r="C39" s="27"/>
      <c r="D39" s="97"/>
      <c r="E39" s="27"/>
      <c r="F39" s="27"/>
      <c r="G39" s="58"/>
      <c r="J39" s="27"/>
      <c r="K39" s="86"/>
      <c r="L39" s="86"/>
      <c r="M39" s="86"/>
      <c r="N39" s="86"/>
      <c r="O39" s="86"/>
      <c r="P39" s="86"/>
      <c r="Q39" s="21"/>
      <c r="R39" s="27"/>
      <c r="S39" s="27"/>
    </row>
    <row r="40" spans="1:19" ht="50.25" x14ac:dyDescent="0.3">
      <c r="A40" s="98" t="s">
        <v>97</v>
      </c>
      <c r="B40" s="99">
        <v>332.32</v>
      </c>
      <c r="C40" s="27"/>
      <c r="D40" s="97" t="s">
        <v>98</v>
      </c>
      <c r="E40" s="27"/>
      <c r="F40" s="27"/>
      <c r="G40" s="58">
        <v>44348</v>
      </c>
      <c r="J40" s="27"/>
      <c r="K40" s="86"/>
      <c r="L40" s="86"/>
      <c r="M40" s="86"/>
      <c r="N40" s="86"/>
      <c r="O40" s="86"/>
      <c r="P40" s="86"/>
      <c r="Q40" s="21"/>
      <c r="R40" s="27"/>
      <c r="S40" s="27"/>
    </row>
    <row r="41" spans="1:19" ht="20.25" x14ac:dyDescent="0.3">
      <c r="A41" s="95"/>
      <c r="B41" s="96"/>
      <c r="C41" s="27"/>
      <c r="D41" s="97"/>
      <c r="E41" s="27"/>
      <c r="F41" s="27"/>
      <c r="G41" s="58"/>
      <c r="J41" s="27"/>
      <c r="K41" s="86"/>
      <c r="L41" s="86"/>
      <c r="M41" s="86"/>
      <c r="N41" s="86"/>
      <c r="O41" s="86"/>
      <c r="P41" s="86"/>
      <c r="Q41" s="21"/>
      <c r="R41" s="27"/>
      <c r="S41" s="27"/>
    </row>
    <row r="42" spans="1:19" ht="20.25" x14ac:dyDescent="0.3">
      <c r="A42" s="7"/>
      <c r="B42" s="64"/>
      <c r="D42" s="49"/>
      <c r="G42" s="45"/>
      <c r="J42" s="27"/>
      <c r="K42" s="86" t="s">
        <v>81</v>
      </c>
      <c r="L42" s="86"/>
      <c r="M42" s="86"/>
      <c r="N42" s="86"/>
      <c r="O42" s="86"/>
      <c r="P42" s="86"/>
      <c r="Q42" s="86"/>
      <c r="R42" s="27"/>
      <c r="S42" s="27"/>
    </row>
    <row r="43" spans="1:19" ht="20.25" x14ac:dyDescent="0.3">
      <c r="A43" s="15" t="s">
        <v>14</v>
      </c>
      <c r="B43" s="63">
        <v>1395.41</v>
      </c>
      <c r="C43" s="13"/>
      <c r="D43" s="50" t="s">
        <v>67</v>
      </c>
      <c r="E43" s="13"/>
      <c r="F43" s="13"/>
      <c r="G43" s="46"/>
      <c r="J43" s="27"/>
      <c r="K43" s="86" t="s">
        <v>84</v>
      </c>
      <c r="L43" s="86"/>
      <c r="M43" s="86"/>
      <c r="N43" s="86"/>
      <c r="O43" s="86"/>
      <c r="P43" s="86"/>
      <c r="Q43" s="86"/>
      <c r="R43" s="27"/>
      <c r="S43" s="27"/>
    </row>
    <row r="44" spans="1:19" ht="21" x14ac:dyDescent="0.35">
      <c r="A44" s="9"/>
      <c r="B44" s="62"/>
      <c r="D44" s="45"/>
      <c r="G44" s="45"/>
      <c r="J44" s="27"/>
      <c r="K44" s="86"/>
      <c r="L44" s="86"/>
      <c r="M44" s="86"/>
      <c r="N44" s="86"/>
      <c r="O44" s="86"/>
      <c r="P44" s="86"/>
      <c r="Q44" s="86"/>
      <c r="R44" s="27"/>
      <c r="S44" s="27"/>
    </row>
    <row r="45" spans="1:19" ht="20.25" x14ac:dyDescent="0.3">
      <c r="A45" s="15" t="s">
        <v>15</v>
      </c>
      <c r="B45" s="65">
        <v>717</v>
      </c>
      <c r="C45" s="13"/>
      <c r="D45" s="46"/>
      <c r="E45" s="13"/>
      <c r="F45" s="13"/>
      <c r="G45" s="57">
        <v>43009</v>
      </c>
      <c r="J45" s="27"/>
      <c r="K45" s="93" t="s">
        <v>99</v>
      </c>
      <c r="L45" s="93"/>
      <c r="M45" s="93"/>
      <c r="N45" s="93"/>
      <c r="O45" s="93"/>
      <c r="P45" s="93"/>
      <c r="Q45" s="93"/>
      <c r="R45" s="27"/>
      <c r="S45" s="27"/>
    </row>
    <row r="46" spans="1:19" ht="21" x14ac:dyDescent="0.35">
      <c r="A46" s="9"/>
      <c r="B46" s="62"/>
      <c r="D46" s="45"/>
      <c r="G46" s="45"/>
    </row>
    <row r="47" spans="1:19" ht="20.25" x14ac:dyDescent="0.3">
      <c r="A47" s="10" t="s">
        <v>16</v>
      </c>
      <c r="B47" s="66">
        <v>1565</v>
      </c>
      <c r="D47" s="45"/>
      <c r="G47" s="45"/>
    </row>
    <row r="48" spans="1:19" ht="21" x14ac:dyDescent="0.35">
      <c r="A48" s="7" t="s">
        <v>18</v>
      </c>
      <c r="B48" s="29"/>
      <c r="D48" s="45"/>
      <c r="G48" s="45"/>
    </row>
    <row r="49" spans="1:18" ht="21" x14ac:dyDescent="0.35">
      <c r="A49" s="16" t="s">
        <v>19</v>
      </c>
      <c r="B49" s="67"/>
      <c r="C49" s="13"/>
      <c r="D49" s="46"/>
      <c r="E49" s="13"/>
      <c r="F49" s="13"/>
      <c r="G49" s="46"/>
    </row>
    <row r="50" spans="1:18" ht="21" x14ac:dyDescent="0.35">
      <c r="A50" s="9"/>
      <c r="B50" s="29"/>
      <c r="D50" s="45"/>
      <c r="G50" s="45"/>
    </row>
    <row r="51" spans="1:18" ht="21" x14ac:dyDescent="0.35">
      <c r="A51" s="10" t="s">
        <v>20</v>
      </c>
      <c r="B51" s="62"/>
      <c r="D51" s="45"/>
      <c r="G51" s="45"/>
      <c r="K51" s="94" t="s">
        <v>93</v>
      </c>
      <c r="R51">
        <v>489</v>
      </c>
    </row>
    <row r="52" spans="1:18" ht="20.25" x14ac:dyDescent="0.3">
      <c r="A52" s="7" t="s">
        <v>21</v>
      </c>
      <c r="B52" s="68">
        <v>2862.5</v>
      </c>
      <c r="D52" s="51" t="s">
        <v>68</v>
      </c>
      <c r="G52" s="45"/>
      <c r="K52" s="94" t="s">
        <v>94</v>
      </c>
      <c r="R52">
        <v>695</v>
      </c>
    </row>
    <row r="53" spans="1:18" ht="20.25" x14ac:dyDescent="0.3">
      <c r="A53" s="7" t="s">
        <v>22</v>
      </c>
      <c r="B53" s="68">
        <v>4240.58</v>
      </c>
      <c r="D53" s="51" t="s">
        <v>69</v>
      </c>
      <c r="G53" s="58">
        <v>39600</v>
      </c>
      <c r="K53" s="94" t="s">
        <v>95</v>
      </c>
      <c r="R53" t="s">
        <v>17</v>
      </c>
    </row>
    <row r="54" spans="1:18" ht="20.25" x14ac:dyDescent="0.3">
      <c r="A54" s="7" t="s">
        <v>23</v>
      </c>
      <c r="B54" s="68">
        <v>2862.5</v>
      </c>
      <c r="D54" s="51" t="s">
        <v>76</v>
      </c>
      <c r="G54" s="45"/>
    </row>
    <row r="55" spans="1:18" ht="20.25" x14ac:dyDescent="0.3">
      <c r="A55" s="7" t="s">
        <v>24</v>
      </c>
      <c r="B55" s="68">
        <v>1060</v>
      </c>
      <c r="D55" s="51" t="s">
        <v>30</v>
      </c>
      <c r="G55" s="45"/>
      <c r="K55" s="94" t="s">
        <v>102</v>
      </c>
      <c r="R55">
        <f>SUM(R51:R54)</f>
        <v>1184</v>
      </c>
    </row>
    <row r="56" spans="1:18" ht="20.25" x14ac:dyDescent="0.3">
      <c r="A56" s="7" t="s">
        <v>25</v>
      </c>
      <c r="B56" s="68">
        <v>697.7</v>
      </c>
      <c r="D56" s="51" t="s">
        <v>70</v>
      </c>
      <c r="G56" s="45"/>
      <c r="K56" s="94" t="s">
        <v>104</v>
      </c>
      <c r="L56">
        <v>725.9</v>
      </c>
      <c r="N56" t="s">
        <v>108</v>
      </c>
    </row>
    <row r="57" spans="1:18" ht="20.25" x14ac:dyDescent="0.3">
      <c r="A57" s="7" t="s">
        <v>26</v>
      </c>
      <c r="B57" s="68">
        <v>3700</v>
      </c>
      <c r="D57" s="51"/>
      <c r="G57" s="45"/>
      <c r="K57" s="94" t="s">
        <v>104</v>
      </c>
      <c r="L57">
        <v>1184</v>
      </c>
      <c r="N57" t="s">
        <v>109</v>
      </c>
    </row>
    <row r="58" spans="1:18" ht="20.25" x14ac:dyDescent="0.3">
      <c r="A58" s="7" t="s">
        <v>27</v>
      </c>
      <c r="B58" s="68">
        <v>1</v>
      </c>
      <c r="D58" s="51" t="s">
        <v>71</v>
      </c>
      <c r="G58" s="45"/>
      <c r="K58" t="s">
        <v>104</v>
      </c>
      <c r="L58">
        <v>332.32</v>
      </c>
      <c r="M58" t="s">
        <v>17</v>
      </c>
      <c r="N58" t="s">
        <v>105</v>
      </c>
    </row>
    <row r="59" spans="1:18" ht="20.25" x14ac:dyDescent="0.3">
      <c r="A59" s="7" t="s">
        <v>33</v>
      </c>
      <c r="B59" s="68">
        <v>207</v>
      </c>
      <c r="D59" s="51" t="s">
        <v>72</v>
      </c>
      <c r="G59" s="45"/>
      <c r="K59" t="s">
        <v>104</v>
      </c>
      <c r="L59">
        <v>49.99</v>
      </c>
      <c r="M59" t="s">
        <v>17</v>
      </c>
      <c r="N59" t="s">
        <v>110</v>
      </c>
    </row>
    <row r="60" spans="1:18" ht="20.25" x14ac:dyDescent="0.3">
      <c r="A60" s="16"/>
      <c r="B60" s="63">
        <f>SUM(B52:B59)</f>
        <v>15631.28</v>
      </c>
      <c r="C60" s="13"/>
      <c r="D60" s="52"/>
      <c r="E60" s="13"/>
      <c r="F60" s="13"/>
      <c r="G60" s="46"/>
    </row>
    <row r="61" spans="1:18" ht="20.25" x14ac:dyDescent="0.3">
      <c r="A61" s="10" t="s">
        <v>38</v>
      </c>
      <c r="B61" s="68" t="s">
        <v>17</v>
      </c>
      <c r="L61">
        <f>SUM(L58:L60)</f>
        <v>382.31</v>
      </c>
    </row>
    <row r="62" spans="1:18" ht="20.25" x14ac:dyDescent="0.3">
      <c r="A62" s="7" t="s">
        <v>37</v>
      </c>
      <c r="B62" s="60" t="s">
        <v>17</v>
      </c>
    </row>
    <row r="63" spans="1:18" ht="20.25" x14ac:dyDescent="0.3">
      <c r="A63" s="7"/>
      <c r="B63" s="68">
        <v>24.99</v>
      </c>
      <c r="G63" s="55">
        <v>43405</v>
      </c>
      <c r="K63" t="s">
        <v>106</v>
      </c>
      <c r="L63">
        <v>674.5</v>
      </c>
      <c r="N63" t="s">
        <v>108</v>
      </c>
    </row>
    <row r="64" spans="1:18" ht="21" x14ac:dyDescent="0.35">
      <c r="A64" s="9"/>
      <c r="B64" s="62">
        <v>49.99</v>
      </c>
      <c r="D64" s="22"/>
      <c r="E64" s="23"/>
      <c r="G64" s="101">
        <v>44531</v>
      </c>
      <c r="K64" t="s">
        <v>106</v>
      </c>
      <c r="L64">
        <v>90</v>
      </c>
      <c r="N64" t="s">
        <v>110</v>
      </c>
    </row>
    <row r="65" spans="1:7" ht="21" x14ac:dyDescent="0.35">
      <c r="A65" s="8" t="s">
        <v>17</v>
      </c>
      <c r="B65" s="102">
        <f>SUM(B63:B64)</f>
        <v>74.98</v>
      </c>
      <c r="D65" s="22"/>
      <c r="E65" s="23"/>
    </row>
    <row r="66" spans="1:7" ht="21" x14ac:dyDescent="0.35">
      <c r="A66" s="8"/>
      <c r="B66" s="102"/>
      <c r="D66" s="22"/>
      <c r="E66" s="23"/>
    </row>
    <row r="67" spans="1:7" ht="21" x14ac:dyDescent="0.35">
      <c r="A67" s="8"/>
      <c r="B67" s="102">
        <f>B32+B33+B34+B35+B36+B38+B40+B43+B45+B47+B60+B65</f>
        <v>67138.42</v>
      </c>
      <c r="D67" s="22"/>
      <c r="E67" s="23"/>
    </row>
    <row r="68" spans="1:7" ht="21" x14ac:dyDescent="0.35">
      <c r="A68" s="8"/>
      <c r="B68" s="102"/>
      <c r="D68" s="22"/>
      <c r="E68" s="23"/>
    </row>
    <row r="69" spans="1:7" ht="21" x14ac:dyDescent="0.35">
      <c r="A69" s="8"/>
      <c r="B69" s="19"/>
      <c r="D69" s="22"/>
      <c r="E69" s="23"/>
    </row>
    <row r="70" spans="1:7" ht="21" x14ac:dyDescent="0.35">
      <c r="A70" s="69" t="s">
        <v>31</v>
      </c>
      <c r="B70" s="26"/>
      <c r="C70" s="70"/>
      <c r="D70" s="71"/>
      <c r="E70" s="72"/>
      <c r="F70" s="70"/>
      <c r="G70" s="27"/>
    </row>
    <row r="71" spans="1:7" ht="15.75" thickBot="1" x14ac:dyDescent="0.3"/>
    <row r="72" spans="1:7" ht="18.75" x14ac:dyDescent="0.3">
      <c r="A72" s="31" t="s">
        <v>40</v>
      </c>
      <c r="B72" s="32"/>
      <c r="C72" s="33"/>
      <c r="D72" s="33"/>
      <c r="E72" s="33"/>
      <c r="F72" s="34"/>
    </row>
    <row r="73" spans="1:7" ht="18.75" x14ac:dyDescent="0.3">
      <c r="A73" s="37" t="s">
        <v>41</v>
      </c>
      <c r="B73" s="35"/>
      <c r="C73" s="21"/>
      <c r="D73" s="21"/>
      <c r="E73" s="21"/>
      <c r="F73" s="36"/>
      <c r="G73" s="25"/>
    </row>
    <row r="74" spans="1:7" ht="19.5" thickBot="1" x14ac:dyDescent="0.35">
      <c r="A74" s="38" t="s">
        <v>42</v>
      </c>
      <c r="B74" s="39"/>
      <c r="C74" s="40"/>
      <c r="D74" s="40"/>
      <c r="E74" s="40"/>
      <c r="F74" s="41"/>
      <c r="G74" s="25"/>
    </row>
    <row r="75" spans="1:7" ht="20.25" x14ac:dyDescent="0.3">
      <c r="B75" s="6"/>
      <c r="D75" s="22"/>
      <c r="E75" s="23"/>
    </row>
    <row r="76" spans="1:7" ht="20.25" x14ac:dyDescent="0.3">
      <c r="B76" s="6"/>
      <c r="D76" s="22"/>
      <c r="E76" s="23"/>
    </row>
    <row r="77" spans="1:7" ht="20.25" x14ac:dyDescent="0.3">
      <c r="B77" s="6"/>
      <c r="D77" s="22"/>
      <c r="E77" s="23"/>
    </row>
    <row r="78" spans="1:7" ht="20.25" x14ac:dyDescent="0.3">
      <c r="B78" s="6"/>
      <c r="D78" s="22"/>
      <c r="E78" s="23"/>
    </row>
    <row r="79" spans="1:7" ht="20.25" x14ac:dyDescent="0.3">
      <c r="B79" s="6"/>
      <c r="D79" s="24"/>
      <c r="E79" s="1"/>
    </row>
    <row r="80" spans="1:7" ht="20.25" x14ac:dyDescent="0.3">
      <c r="B80" s="6"/>
    </row>
    <row r="81" spans="2:2" ht="20.25" x14ac:dyDescent="0.3">
      <c r="B81" s="6"/>
    </row>
    <row r="82" spans="2:2" ht="20.25" x14ac:dyDescent="0.3">
      <c r="B82" s="6"/>
    </row>
  </sheetData>
  <pageMargins left="0.25" right="0.25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D0815-8197-435F-A8FF-36A81869EA8F}">
  <dimension ref="A35"/>
  <sheetViews>
    <sheetView topLeftCell="A10" workbookViewId="0">
      <selection activeCell="S28" sqref="S28"/>
    </sheetView>
  </sheetViews>
  <sheetFormatPr defaultRowHeight="15" x14ac:dyDescent="0.25"/>
  <sheetData>
    <row r="35" spans="1:1" x14ac:dyDescent="0.25">
      <c r="A35" t="s">
        <v>103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1AAE7-95A2-41E4-8795-D3C43DF122BF}">
  <dimension ref="A2"/>
  <sheetViews>
    <sheetView workbookViewId="0">
      <selection activeCell="F6" sqref="F6"/>
    </sheetView>
  </sheetViews>
  <sheetFormatPr defaultRowHeight="15" x14ac:dyDescent="0.25"/>
  <sheetData>
    <row r="2" spans="1:1" ht="18.75" x14ac:dyDescent="0.25">
      <c r="A2" s="100" t="s">
        <v>101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0D84B-C900-44FC-A6D5-10577AAE215C}">
  <dimension ref="D27:M29"/>
  <sheetViews>
    <sheetView topLeftCell="D1" workbookViewId="0">
      <selection activeCell="O32" sqref="O32"/>
    </sheetView>
  </sheetViews>
  <sheetFormatPr defaultRowHeight="15" x14ac:dyDescent="0.25"/>
  <cols>
    <col min="13" max="13" width="15.7109375" bestFit="1" customWidth="1"/>
  </cols>
  <sheetData>
    <row r="27" spans="4:13" x14ac:dyDescent="0.25">
      <c r="D27" t="s">
        <v>87</v>
      </c>
      <c r="F27" t="s">
        <v>88</v>
      </c>
    </row>
    <row r="28" spans="4:13" x14ac:dyDescent="0.25">
      <c r="M28" t="s">
        <v>90</v>
      </c>
    </row>
    <row r="29" spans="4:13" x14ac:dyDescent="0.25">
      <c r="M29" s="90" t="s">
        <v>89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06EFE-F323-4179-AA37-DB4B64FF4310}">
  <dimension ref="A1"/>
  <sheetViews>
    <sheetView topLeftCell="A10" workbookViewId="0">
      <selection activeCell="N14" sqref="N1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Asset Reg 03-18</vt:lpstr>
      <vt:lpstr>Post O G Elec</vt:lpstr>
      <vt:lpstr>Defib Eastcrt</vt:lpstr>
      <vt:lpstr>SIDS</vt:lpstr>
      <vt:lpstr>Defib VH</vt:lpstr>
      <vt:lpstr>'Asset Reg 03-18'!Print_Area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DHHParishClerk</dc:creator>
  <cp:lastModifiedBy>Admin</cp:lastModifiedBy>
  <cp:lastPrinted>2021-09-05T12:17:33Z</cp:lastPrinted>
  <dcterms:created xsi:type="dcterms:W3CDTF">2018-03-08T08:48:48Z</dcterms:created>
  <dcterms:modified xsi:type="dcterms:W3CDTF">2022-04-16T14:01:39Z</dcterms:modified>
</cp:coreProperties>
</file>